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DEVIZ AMENAJĂRI INTERIOARE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Denumire lucrare</v>
      </c>
      <c r="C5" t="str">
        <v>U.M.</v>
      </c>
      <c r="D5" t="str">
        <v>Cantitate</v>
      </c>
      <c r="E5" t="str">
        <v>Preț unitar (lei)</v>
      </c>
      <c r="F5" t="str">
        <v>Valoare (lei)</v>
      </c>
    </row>
    <row r="6">
      <c r="A6" t="str">
        <v>1</v>
      </c>
      <c r="B6" t="str">
        <v>Demontări și pregătire suprafețe</v>
      </c>
      <c r="C6" t="str">
        <v>m²</v>
      </c>
      <c r="D6">
        <v>65</v>
      </c>
      <c r="E6">
        <v>16</v>
      </c>
      <c r="F6">
        <f>D6*E6</f>
        <v>1040</v>
      </c>
    </row>
    <row r="7">
      <c r="A7" t="str">
        <v>2</v>
      </c>
      <c r="B7" t="str">
        <v>Pereți și tavane rigips</v>
      </c>
      <c r="C7" t="str">
        <v>m²</v>
      </c>
      <c r="D7">
        <v>48</v>
      </c>
      <c r="E7">
        <v>55</v>
      </c>
      <c r="F7">
        <f>D7*E7</f>
        <v>2640</v>
      </c>
    </row>
    <row r="8">
      <c r="A8" t="str">
        <v>3</v>
      </c>
      <c r="B8" t="str">
        <v>Glet + amorsă + vopsea lavabilă</v>
      </c>
      <c r="C8" t="str">
        <v>m²</v>
      </c>
      <c r="D8">
        <v>120</v>
      </c>
      <c r="E8">
        <v>28</v>
      </c>
      <c r="F8">
        <f>D8*E8</f>
        <v>3360</v>
      </c>
    </row>
    <row r="9">
      <c r="A9" t="str">
        <v>4</v>
      </c>
      <c r="B9" t="str">
        <v>Montaj gresie și faianță</v>
      </c>
      <c r="C9" t="str">
        <v>m²</v>
      </c>
      <c r="D9">
        <v>35</v>
      </c>
      <c r="E9">
        <v>68</v>
      </c>
      <c r="F9">
        <f>D9*E9</f>
        <v>2380</v>
      </c>
    </row>
    <row r="10">
      <c r="A10" t="str">
        <v>5</v>
      </c>
      <c r="B10" t="str">
        <v>Montaj parchet + plinte</v>
      </c>
      <c r="C10" t="str">
        <v>m²</v>
      </c>
      <c r="D10">
        <v>55</v>
      </c>
      <c r="E10">
        <v>32</v>
      </c>
      <c r="F10">
        <f>D10*E10</f>
        <v>1760</v>
      </c>
    </row>
    <row r="11">
      <c r="A11" t="str">
        <v>6</v>
      </c>
      <c r="B11" t="str">
        <v>Montaj uși interioare</v>
      </c>
      <c r="C11" t="str">
        <v>buc</v>
      </c>
      <c r="D11">
        <v>5</v>
      </c>
      <c r="E11">
        <v>220</v>
      </c>
      <c r="F11">
        <f>D11*E11</f>
        <v>1100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Subtotal:</v>
      </c>
      <c r="F12">
        <f>SUM(F6:F11)</f>
        <v>12280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TVA 21%:</v>
      </c>
      <c r="F13">
        <f>F12*0.21</f>
        <v>2578.7999999999997</v>
      </c>
    </row>
    <row r="14">
      <c r="A14" t="str">
        <v/>
      </c>
      <c r="B14" t="str">
        <v/>
      </c>
      <c r="C14" t="str">
        <v/>
      </c>
      <c r="D14" t="str">
        <v/>
      </c>
      <c r="E14" t="str">
        <v>TOTAL:</v>
      </c>
      <c r="F14">
        <f>F12+F13</f>
        <v>14858.8</v>
      </c>
    </row>
  </sheetData>
  <ignoredErrors>
    <ignoredError numberStoredAsText="1" sqref="A1:F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